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shonamyers/Dropbox/"/>
    </mc:Choice>
  </mc:AlternateContent>
  <xr:revisionPtr revIDLastSave="0" documentId="13_ncr:1_{11C7BC34-AB5A-5A44-BC6D-83D3BA75CD25}" xr6:coauthVersionLast="36" xr6:coauthVersionMax="36" xr10:uidLastSave="{00000000-0000-0000-0000-000000000000}"/>
  <bookViews>
    <workbookView xWindow="0" yWindow="0" windowWidth="28800" windowHeight="18000" xr2:uid="{5BA6DA6A-B9AA-4246-85C6-B7CD84262BA0}"/>
  </bookViews>
  <sheets>
    <sheet name="Gift Order Form" sheetId="1" r:id="rId1"/>
    <sheet name="Shipping Address List" sheetId="2" r:id="rId2"/>
  </sheets>
  <definedNames>
    <definedName name="_xlnm._FilterDatabase" localSheetId="0" hidden="1">'Gift Order Form'!$A$11:$F$58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6" i="1"/>
  <c r="F55" i="1"/>
  <c r="F54" i="1"/>
  <c r="F53" i="1"/>
  <c r="F52" i="1"/>
  <c r="F51" i="1"/>
  <c r="F48" i="1" l="1"/>
  <c r="F46" i="1"/>
  <c r="E59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9" i="1"/>
  <c r="F50" i="1"/>
  <c r="F57" i="1"/>
  <c r="F59" i="1" l="1"/>
  <c r="F60" i="1" s="1"/>
</calcChain>
</file>

<file path=xl/sharedStrings.xml><?xml version="1.0" encoding="utf-8"?>
<sst xmlns="http://schemas.openxmlformats.org/spreadsheetml/2006/main" count="149" uniqueCount="145">
  <si>
    <t>Olive Lucy Gourmet Foods LLC, 301 Leedom Street Jenkintown, PA 19046 USA</t>
  </si>
  <si>
    <t>215.690.3418 ~ info@olive-lucy.com</t>
  </si>
  <si>
    <t>www.olive-lucy.com</t>
  </si>
  <si>
    <t>For custom orders, 60ml perfect pairs, please call us at 215-690-4318 or email us at info@olive-lucy.com to place an order</t>
  </si>
  <si>
    <t>Email a copy of this order form to info@olive-lucy.com Attn: Rishona Myers</t>
  </si>
  <si>
    <t>Product Number</t>
  </si>
  <si>
    <t>Description</t>
  </si>
  <si>
    <t>Retail Price/Unit</t>
  </si>
  <si>
    <t>Order Quanity</t>
  </si>
  <si>
    <t xml:space="preserve">Total Price </t>
  </si>
  <si>
    <t>Cranberry Delight Regular Gift Box</t>
  </si>
  <si>
    <t>Citrus Lover Regular Gift Box</t>
  </si>
  <si>
    <t>Garlic Lovers Gift Box</t>
  </si>
  <si>
    <t>Get Figgy With It Regular Gift Box</t>
  </si>
  <si>
    <t xml:space="preserve">Great for Grilling - Olive Lucy Gourmet Pantry Seasoning Gift Box </t>
  </si>
  <si>
    <t>Grilling and Chilling Gift Box</t>
  </si>
  <si>
    <t>Lively Lemon Jr. Gift Box</t>
  </si>
  <si>
    <t>Lively Lemon Regular Gift Box</t>
  </si>
  <si>
    <t>Mediterranean Meals - Olive Lucy Gourmet Pantry Seasoning Gift Box</t>
  </si>
  <si>
    <t>Peace &amp; Olove + Meditation Box</t>
  </si>
  <si>
    <t>Peace &amp; Olove Signature Box</t>
  </si>
  <si>
    <t>Peace &amp; Olove for 2 Signature Box</t>
  </si>
  <si>
    <t>Smoke 'n Peach Regular Gift Box</t>
  </si>
  <si>
    <t>Smoken' Hot Box - Sampler Box</t>
  </si>
  <si>
    <t>Smoken' Hot Box Jr. Gift Box</t>
  </si>
  <si>
    <t>Smoken' Hot Box Regular Gift Box</t>
  </si>
  <si>
    <t>Summer Time Tea Gift Box</t>
  </si>
  <si>
    <t>Truffle Delight 60ml Bottle Gift Box</t>
  </si>
  <si>
    <t>Truffle Delight 200ml Bottle Gift Box</t>
  </si>
  <si>
    <t>2 Pack Perfect Pair - 60ml Bottle Set</t>
  </si>
  <si>
    <t>4 Pack Perfect Pair - 60ml Bottle Set</t>
  </si>
  <si>
    <t>6 Pack Perfect Pair - 60ml Bottle Set</t>
  </si>
  <si>
    <t>Includes 375ml bottles of Peach White Balsamic Vinegar, Honey Ginger White Balsamic Vinegar and Chipotle Olive Oil; Smoky Ginger Peach Spread. Gift boxed</t>
  </si>
  <si>
    <t>Order Sub totals</t>
  </si>
  <si>
    <t>Number of Units</t>
  </si>
  <si>
    <t>Sub-total Cost</t>
  </si>
  <si>
    <t>Customer Shipping List</t>
  </si>
  <si>
    <t>Order Number</t>
  </si>
  <si>
    <t>Product Name</t>
  </si>
  <si>
    <t>Shipping Address 1</t>
  </si>
  <si>
    <t>Shipping Address 2</t>
  </si>
  <si>
    <t>City</t>
  </si>
  <si>
    <t>Postal Code</t>
  </si>
  <si>
    <t>Country/Region</t>
  </si>
  <si>
    <t>State or Province</t>
  </si>
  <si>
    <t>E-mail Address</t>
  </si>
  <si>
    <t xml:space="preserve">Phone Number </t>
  </si>
  <si>
    <t xml:space="preserve">Gift Message/Note </t>
  </si>
  <si>
    <t>Ship to First and Last Name</t>
  </si>
  <si>
    <t>Total Product Order Cost</t>
  </si>
  <si>
    <t>First Name:</t>
  </si>
  <si>
    <t xml:space="preserve">Last Name: </t>
  </si>
  <si>
    <t>Company Name:</t>
  </si>
  <si>
    <t>Company Street Address:</t>
  </si>
  <si>
    <t>City:</t>
  </si>
  <si>
    <t xml:space="preserve">State: </t>
  </si>
  <si>
    <t>Zip:</t>
  </si>
  <si>
    <t xml:space="preserve">Customer Email: </t>
  </si>
  <si>
    <t>Customer Phone:</t>
  </si>
  <si>
    <t xml:space="preserve">Date Ordered: </t>
  </si>
  <si>
    <t>Customer to Complete the Information Below</t>
  </si>
  <si>
    <t>Total - will be calculated by Olive Lucy and submitted for approval</t>
  </si>
  <si>
    <t xml:space="preserve">To add addition lines to the table, hit tab in cell M of the last line completed. </t>
  </si>
  <si>
    <t>Customer Shipping Lists must be completed in-full and submitted no later than 2 weeks prior to the expected shipping date noted on the completed order form.  Email this form to info@olive-lucy.com with your name and Company Name.</t>
  </si>
  <si>
    <t>Purchase Order #:</t>
  </si>
  <si>
    <t>Orders submitted in November and December with less than 2 weeks to ship may be subject to additional shipping fees.</t>
  </si>
  <si>
    <t>Estimated Shipping - See shipping chart below for ground shipping rates.</t>
  </si>
  <si>
    <t>Cranberry Delight Jr. Gift Box</t>
  </si>
  <si>
    <t>Includes 375ml bottles of Cranberry Pear Balsamic Vinegar and Persian Lime Olive Oil; Creamed Raw Honey with Cranberries; Cranberry Raspberry Blood Orange Spread; Gift boxed with recipe cards.</t>
  </si>
  <si>
    <t>Includes 200ml bottles of Cranberry Pear Balsamic Vinegar and Persian Lime Olive Oil; Creamed Raw Honey with Cranberries; Cranberry Raspberry Blood Orange Spread;  Gift boxed with recipe cards.</t>
  </si>
  <si>
    <t>Citrus Lover Jr. Gift Box</t>
  </si>
  <si>
    <t>Garlic Lovers Jr. Gift Box</t>
  </si>
  <si>
    <t>Includes 375ml bottles of Perisan Lime Olive Oil, Blood Orange Fused Olive Oil and Sicilian Lemon White Balsamic Vinegar; Olive Lucy Gourmet Pantry Smoky Citrus Salt and 2 pour spouts. Gift boxed with recipe cards.</t>
  </si>
  <si>
    <t>Includes 200ml bottles of Perisan Lime Olive Oil, Blood Orange Fused Olive Oil and Sicilian Lemon White Balsamic Vinegar; Olive Lucy Gourmet Pantry Smoky Citrus Salt and 2 pour spouts. Gift boxed with recipe cards.</t>
  </si>
  <si>
    <t>Get Figgy With It Jr. Gift Box</t>
  </si>
  <si>
    <t>Includes 375ml Aged Fig Balsamic Vinegar and Wild Mushroom &amp; Sage Olive Oil; Fig Almond Spread; Red pour spout and Gold pour spout. Gift boxed with recipe card.</t>
  </si>
  <si>
    <t>Includes 200ml bottles of Garlic Olive Oil and Sicilian Lemon White Balsamic Vinegar; Basil &amp; Garlic Linguine; Olive Lucy Gourmet Pantry Garlic &amp; Herb Seasoning; Olives with Garlic and 2 Tappi pour spouts. Gift boxed with recipe cards.</t>
  </si>
  <si>
    <t>Includes 375ml bottles of Garlic Olive Oil and Sicilian Lemon White Balsamic Vinegar; Basil &amp; Garlic Linguine; Olive Lucy Gourmet Pantry Garlic &amp; Herb Seasoning; Olives with Garlic and 2 Tappi Pour Spouts. Gift boxed with recipe card.</t>
  </si>
  <si>
    <t>Includes 200ml Aged Fig Balsamic Vinegar and Wild Mushroom &amp; Sage Olive Oil; Fig Almond Spread; Red pour spout and Gold pour spout. Gift boxed with recipe card.</t>
  </si>
  <si>
    <t>Includes Olive Lucy Gourmet Pantry Honey Chipotle Rub, Smoked Applewood Salt, Smoky Citrus Salt and Pacific Northwest Seafood Seasoning. Gift boxed.</t>
  </si>
  <si>
    <t>Includes Olive Lucy Gourmet Pantry  Chop House Burger Seasoning and Smoky Molassas Rub; 4 Pack Perfect Pair Sampler (60ml bottles) of Aged Traditional Dark Balsamic Vinegar, Dark Chocolate Balsamic Vinegar, Fig Balsamic Vinegar and Wild Mushroom &amp; Sage Olive Oil; 375ml Bottle of one of our freshest medium intensity Extra Virgin Olive Oil; 1 Tappi pour spout. Gift boxed with recipe cards.</t>
  </si>
  <si>
    <t>Includes Olive Lucy Gourmet Pantry Bruschetta Seasoning, Garlic &amp; Herb Seasoning, Tuscany Bread Dipping Seasoning and Israeli Za'atar. Gift boxed.</t>
  </si>
  <si>
    <t>Includes 1 18oz Ceramic Peace &amp; Olove mug; 1 sachet of Monks Meditation caffeinated black tea (9 tea bags) - 10% of the proceeds are donated to local and national organizations that help alleviate food insecurity. Gift boxed.</t>
  </si>
  <si>
    <t>Includes 1 18oz Ceramic Peace &amp; Olove mug; 1 sachet of Healing Honeysuckle caffeine free herbal infusion (9 tea bags); 1 sachet of Piper Mint Blues caffeine free herbal infusion (9  tea bags); 10 Honey sticks. 10% of the proceeds are donated to local and national organizations that help alleviate food insecurity. Gift boxed.</t>
  </si>
  <si>
    <t>Includes 2 18oz Ceramic Peace &amp; Olove mug; 1 sachet of Healing Honeysuckle caffeine free herbal infusion (9 tea bags); 1 sachet of Piper Mint Blues caffeine free herbal infusion (9 tea bags);  10 Honey sticks. 10% of the proceeds are donated to local and national organizations that help alleviate food insecurity. Gift boxed.</t>
  </si>
  <si>
    <t>Includes 200ml bottles of Peach White Balsamic Vinegar, Honey Ginger White Balsamic Vinegar and Chipotle Olive Oil; Smoky Ginger Peach Spread. Gift boxed with recipe cards.</t>
  </si>
  <si>
    <t>Smoke 'n Peach Jr. Gift Box</t>
  </si>
  <si>
    <t>A special summer set of teas that includes: Sassyfrass Strawberry Tea - caffeinated Green Tea blend, Strawberry Shindig - caffeine free fruit fusion, and Summertime Chai - caffeinated Black Tea spice blend. 9 tea bags in each sachet for a total of 27 tea bags. Gift boxed.</t>
  </si>
  <si>
    <t>Includes Truffle Honey, Black Truffle Sea Salt, 200ml bottle of White Truffle Olive Oil, 200ml bottle of Black Truffle Olive Oil and popcorn. Gift boxed with recipe cards.</t>
  </si>
  <si>
    <t>Includes Truffle Honey, Black Truffle Sea Salt, 60ml bottle of White Truffle Olive Oil, 60ml bottle of Black Truffle Olive Oil and popcorn. Gift boxed with recipe cards.</t>
  </si>
  <si>
    <t>All About the Basil Jr. Gift Box</t>
  </si>
  <si>
    <t xml:space="preserve">All About the Basil Regular Gift Box </t>
  </si>
  <si>
    <t>Chose 2 60ml bottles from our selection of premium olive oils and balsamic vinegars to create gifts for staff and client appreciation. Or choose from a list of our perfectly paired products by our staff. See Perfect Pairs Menu for Options. Gift packaged with recipe cards.</t>
  </si>
  <si>
    <t>Chose 4 60ml bottles from our selection of premium olive oils and balsamic vinegars to create gifts for staff and client appreciation. Or choose from a list of our perfectly paired products by our staff. See Perfect Pairs Menu for Options. Gift boxed with recipe cards.</t>
  </si>
  <si>
    <t>Chose 6 60ml bottles from our selection of premium olive oils and balsamic vinegars to create gifts for staff and client appreciation. Or choose from a list of our perfectly paired products by our staff. See Perfect Pairs Menu for Options. Gift boxed with recipe cards.</t>
  </si>
  <si>
    <t>Includes 200ml bottles of Basil Olive Oil, and  Aged Traditional Dark Balsamic Vinegar; Garlic &amp; Basil Linguine: Tomato Sauce with Basil; Olive Lucy Gourmet Pantry Tuscany Style Bread Dipping Seasoning and 2 Tappi pour spouts. Gift boxed with recipe cards.</t>
  </si>
  <si>
    <t>Includes 375ml bottles of Basil Olive Oil and Aged Traditional Dark Balsamic Vinegar; Garlic &amp; Basil Linguine: Tomato Sauce with Basil; Olive Lucy Gourmet Pantry Tuscany Style Bread Dipping Seasoning and 2 Tappi pour spouts. Gift boxed with recipe cards.</t>
  </si>
  <si>
    <t>Simply Savory Jr. Gift Box</t>
  </si>
  <si>
    <t xml:space="preserve">Simply Savory Regular Gift Box </t>
  </si>
  <si>
    <t>Includes 375ml bottles of Neapolitan Dark Balsamic Vinegar and Mushroom &amp; Sage Olive Oil; Olive Lucy Gourmet Pantry Corn on the Cob Seasoning, Chop House Burger Seasoning and Smoky Molassas Rub; 2 Tappi pour spouts. Gift boxed with recipe cards.</t>
  </si>
  <si>
    <t>Includes 200ml bottles of Neapolitan Dark Balsamic Vinegar and Mushroom &amp; Sage Olive Oil; Olive Lucy Gourmet Pantry Corn on the Cob Seasoning, Chop House Burger Seasoning and Smoky Molassas Rub; 2 Tappi pour spouts. Gift boxed with recipe cards.</t>
  </si>
  <si>
    <t>Little Dipper Sample Gift Box</t>
  </si>
  <si>
    <t>Little Dipper Jr. Gift Box</t>
  </si>
  <si>
    <t>Little Dipper Regular Gift Box</t>
  </si>
  <si>
    <t>Under $150.00</t>
  </si>
  <si>
    <t>Shipping Cost per Recipient</t>
  </si>
  <si>
    <t>$151 to $1000.00</t>
  </si>
  <si>
    <t>$1001 to $5000.00</t>
  </si>
  <si>
    <t>Corporate Shipping Rates</t>
  </si>
  <si>
    <t>Requested Shipping Date:</t>
  </si>
  <si>
    <t>Brownie Gift Tote</t>
  </si>
  <si>
    <t>Includes Orange Fused Olive Oil (375ml bottle); Ghiradelli Dark Chocolate Brownie Mix in handsom burlap bag with recipe card</t>
  </si>
  <si>
    <t>Bread Dipper Gift</t>
  </si>
  <si>
    <t>Includes Tuscan Herb Olive Oil (200ml bottle); gold pour spout and white ceramic dipping bowl with recipe card. Wrapped n cello bag with ribbon and gift tag.</t>
  </si>
  <si>
    <t>Includes Olive You Plate, Candle Soothing Olive Oil Body Lotion, Olive Oil Soap and Olive Oil Hand Cream. Gift Boxed. Non-food gift.</t>
  </si>
  <si>
    <t>1034a</t>
  </si>
  <si>
    <t>Pasta Gift - Tuscan Herb/Aged Traditional with Porcini Mushroom Linguini</t>
  </si>
  <si>
    <t>Includes 1 bag of flavored pasta paired with 1 200ml bottle of flavored olive oil and one bottle of balsamic vinegar. Beautifully wrapped in a cello bag with ribbon and gift tag.</t>
  </si>
  <si>
    <t>1034b</t>
  </si>
  <si>
    <t>Pasta Gift - Garlic Olive Oil/Scillian Lemon Balsamic Vinegar with Garlic &amp; Basil Linguini</t>
  </si>
  <si>
    <t>1034c</t>
  </si>
  <si>
    <t>Pasta Gift - Basil Olive Oil/Aged White Balsamic with Lemon &amp; Pepepr Linguini</t>
  </si>
  <si>
    <t>Includes 60ml bottles of our Aged Traditional Dark Balsamic Vinegar and Tuscan Herb Olive Oil; Olive Lucy Gourmet Pantry Tuscany Bread Dipping Seasoning and ceramic dipping bowl. Gift boxed.</t>
  </si>
  <si>
    <t>Includes 200ml bottles of our Aged Traditional Dark Balsamic Vinegar and Tuscan Herb Olive Oil; Olive Lucy Gourmet Pantry Tuscany Style Bread Dipping Seasoning and ceramic dipping bowl. Gift boxed with recipe cards.</t>
  </si>
  <si>
    <t>Includes 375ml bottles of our Aged Traditional Dark Balsamic Vinegar and Tuscan Herb Olive Oil; Olive Lucy Gourmet Pantry Tuscany Style Bread Dipping Seasoning and ceramic dipping bowl. Gift boxed with recipe cards.</t>
  </si>
  <si>
    <t>Mangia! Basket</t>
  </si>
  <si>
    <t>Included 375ml bottles of our Aged Traditional Dark Balsamic and Tuscan Herb Olive Oil; Jar of Tomato and Basil Sauce, Jar of Lemon Artichoke Pesto; Pink Sea Salt; Pasta, Crackers and recipe cards.</t>
  </si>
  <si>
    <t>Olive Lucy's Old Fashion Salad Dressing Gift - Aged Traditional/Tuscan Herb</t>
  </si>
  <si>
    <t>Olive Lucy's Old Fashion Salad Dressing Gift - Cranberry Pear/Persian Lime</t>
  </si>
  <si>
    <t>Includes 200 ml bottles of Cranberry Pear Balsamic and Persian Lime Olive Oil, jar of Dijon Mustard, whisk and recipe card. Cello wrapped basket with gift tag.</t>
  </si>
  <si>
    <t>Includes 200 ml bottles of Aged Traditional Dark Balsamic and Tuscan Herb Olive Oil, jar of Dijon Mustard, whisk and recipe card. Cello wrapped basket with gift tag.</t>
  </si>
  <si>
    <t xml:space="preserve">Olive Lucy's Old Fashion Salad Dressing Gift - Sicilian Lemon/Garlic </t>
  </si>
  <si>
    <t>Includes 200 ml bottles of Sicilian Lemon Balsamic and Garli Olive Oil, jar of Dijon Mustard, whisk and recipe card. Cello wrapped basket with gift tag.</t>
  </si>
  <si>
    <t>Best Seller Sampler</t>
  </si>
  <si>
    <t>Best Seller Sampler contains 4 60ml bottles of Aged Traditional Dark Balsamic, Sicilian Lemon Balsamic, Tuscan Herb Olive Oil and Basil Olive Oil, boxed with recipe cards, ribbon and gift tag.</t>
  </si>
  <si>
    <t>Cocktail Sampler</t>
  </si>
  <si>
    <t>Cocktail Sampler contains 4 60 ml bottles of Cranberry Pear White Balsamic, Peach White Balsamic, Neapolitan Herb Balsamic, Red Apple Balsamic, boxed with recipe cards, ribbon and gift tag.</t>
  </si>
  <si>
    <t>Sales Tax</t>
  </si>
  <si>
    <t>$5001 and up</t>
  </si>
  <si>
    <t>Includes 375ml bottles of Smoked Olive Wood Olive Oil, Chipotle Olive Oil, Jalapeno White Balamic Vinegar and Serrano Honey Vinegar; Olive Lucy Gourmet Pantry Honey Chipotle Rub, Smoky Molasses Rub and Smoked Applewood Flaked Salt, 3 tappi pour spouts. Gift boxed with recipe cards.</t>
  </si>
  <si>
    <t>Includes 200ml bottles of Smoked Olive Wood Olive Oil, Chipotle Olive Oil, Jalapeno White Balamic Vinegar and Serrano Honey Vinegar; Olive Lucy Gourmet Pantry Honey Chipotle Rub, Smoky Molasses Rub and Smoked Applewood Flaked Salt, 3 tappi pour spouts. Gift boxed with recipe card.</t>
  </si>
  <si>
    <t>Olive You Spa Gift Box</t>
  </si>
  <si>
    <t>Includes 4 Pack 60ml Sampler of Smoked Olive Wood Olive Oil, Chipotle Olive Oil, Jalapeno White Balamic Vinegar and Serrano Honey Vinegar; Olive Lucy Gourmet Pantry Honey Chipotle Rub, Smoky Molasses Rub and Smoked Applewood Flaked Salt. Gift boxed with recipe cards.</t>
  </si>
  <si>
    <t>Includes 200ml bottles of Lemon Olive Oil, Sicilian Lemon White Balsamic Vinegar; Olive Lucy Gourmet Pantry  Smoky Citrus Salt; Lemon Artichoke Pesto; Lemon &amp; Pepper Linguine and 2 Tappi pour spouts. Gift boxed with recipe cards.</t>
  </si>
  <si>
    <t>Includes 375ml bottles of Lemon Olive Oil, Sicilian Lemon White Balsamic Vinegar; Olive Lucy Gourmet Pantry  Smoky Citrus Salt; Lemon Artichoke Pesto; Lemon &amp; Pepper Linguine and 2 Tappi pour spouts. Gift boxed with recipe cards.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</si>
</sst>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sz val="11"/>
      <name val="Calibri"/>
      <family val="2"/>
      <scheme val="minor"/>
    </font>
    <font>
      <sz val="22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1">
    <xf numFmtId="0" fontId="0" fillId="0" borderId="0" xfId="0"/>
    <xf numFmtId="0" fontId="7" fillId="0" borderId="1" xfId="0" applyFont="1" applyBorder="1" applyAlignment="1">
      <alignment horizontal="left" vertical="center" wrapText="1" indent="1"/>
    </xf>
    <xf numFmtId="164" fontId="7" fillId="0" borderId="1" xfId="1" applyNumberFormat="1" applyFont="1" applyBorder="1" applyAlignment="1">
      <alignment horizontal="left" vertical="center" inden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5"/>
    </xf>
    <xf numFmtId="0" fontId="0" fillId="0" borderId="3" xfId="0" applyBorder="1"/>
    <xf numFmtId="0" fontId="0" fillId="0" borderId="4" xfId="0" applyBorder="1"/>
    <xf numFmtId="0" fontId="8" fillId="0" borderId="3" xfId="0" applyFont="1" applyBorder="1"/>
    <xf numFmtId="0" fontId="8" fillId="0" borderId="4" xfId="0" applyFont="1" applyBorder="1"/>
    <xf numFmtId="0" fontId="8" fillId="0" borderId="3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indent="5"/>
    </xf>
    <xf numFmtId="164" fontId="6" fillId="0" borderId="5" xfId="1" applyNumberFormat="1" applyFont="1" applyBorder="1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left" vertical="center" indent="5"/>
    </xf>
    <xf numFmtId="0" fontId="6" fillId="2" borderId="5" xfId="0" applyFont="1" applyFill="1" applyBorder="1" applyAlignment="1">
      <alignment horizontal="left" vertical="center" wrapText="1" indent="1"/>
    </xf>
    <xf numFmtId="164" fontId="6" fillId="2" borderId="5" xfId="1" applyNumberFormat="1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 indent="1"/>
    </xf>
    <xf numFmtId="164" fontId="7" fillId="0" borderId="5" xfId="1" applyNumberFormat="1" applyFont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wrapText="1" indent="1"/>
    </xf>
    <xf numFmtId="164" fontId="7" fillId="2" borderId="5" xfId="1" applyNumberFormat="1" applyFont="1" applyFill="1" applyBorder="1" applyAlignment="1">
      <alignment horizontal="left" vertical="center" indent="1"/>
    </xf>
    <xf numFmtId="0" fontId="6" fillId="0" borderId="0" xfId="0" applyFont="1"/>
    <xf numFmtId="0" fontId="0" fillId="0" borderId="7" xfId="0" applyBorder="1"/>
    <xf numFmtId="0" fontId="0" fillId="0" borderId="6" xfId="0" applyBorder="1"/>
    <xf numFmtId="0" fontId="0" fillId="3" borderId="2" xfId="0" applyFill="1" applyBorder="1"/>
    <xf numFmtId="164" fontId="0" fillId="0" borderId="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10" fillId="0" borderId="0" xfId="0" applyFont="1"/>
    <xf numFmtId="0" fontId="0" fillId="0" borderId="0" xfId="0" applyAlignment="1">
      <alignment wrapText="1"/>
    </xf>
    <xf numFmtId="0" fontId="3" fillId="2" borderId="5" xfId="0" applyFont="1" applyFill="1" applyBorder="1" applyAlignment="1">
      <alignment horizontal="left" vertical="center" wrapText="1" indent="1"/>
    </xf>
    <xf numFmtId="0" fontId="0" fillId="0" borderId="0" xfId="0"/>
    <xf numFmtId="0" fontId="0" fillId="0" borderId="0" xfId="0"/>
    <xf numFmtId="0" fontId="2" fillId="0" borderId="5" xfId="0" applyFont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0" fillId="5" borderId="5" xfId="0" applyFont="1" applyFill="1" applyBorder="1" applyAlignment="1">
      <alignment horizontal="left" vertical="center" indent="5"/>
    </xf>
    <xf numFmtId="0" fontId="2" fillId="5" borderId="5" xfId="0" applyFont="1" applyFill="1" applyBorder="1" applyAlignment="1">
      <alignment horizontal="left" vertical="center" wrapText="1" indent="1"/>
    </xf>
    <xf numFmtId="164" fontId="2" fillId="5" borderId="5" xfId="1" applyNumberFormat="1" applyFont="1" applyFill="1" applyBorder="1" applyAlignment="1">
      <alignment horizontal="left" vertical="center" indent="1"/>
    </xf>
    <xf numFmtId="0" fontId="0" fillId="5" borderId="5" xfId="0" applyFont="1" applyFill="1" applyBorder="1" applyAlignment="1">
      <alignment horizontal="center" vertical="center"/>
    </xf>
    <xf numFmtId="164" fontId="0" fillId="5" borderId="5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 indent="5"/>
    </xf>
    <xf numFmtId="0" fontId="7" fillId="5" borderId="5" xfId="0" applyFont="1" applyFill="1" applyBorder="1" applyAlignment="1">
      <alignment horizontal="left" vertical="center" wrapText="1" indent="1"/>
    </xf>
    <xf numFmtId="164" fontId="7" fillId="5" borderId="5" xfId="1" applyNumberFormat="1" applyFont="1" applyFill="1" applyBorder="1" applyAlignment="1">
      <alignment horizontal="left" vertical="center" indent="1"/>
    </xf>
    <xf numFmtId="0" fontId="0" fillId="5" borderId="5" xfId="0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164" fontId="7" fillId="5" borderId="1" xfId="1" applyNumberFormat="1" applyFont="1" applyFill="1" applyBorder="1" applyAlignment="1">
      <alignment horizontal="left" vertical="center" indent="1"/>
    </xf>
    <xf numFmtId="0" fontId="0" fillId="5" borderId="0" xfId="0" applyFill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4" borderId="3" xfId="0" applyFill="1" applyBorder="1" applyAlignment="1"/>
    <xf numFmtId="0" fontId="0" fillId="4" borderId="4" xfId="0" applyFill="1" applyBorder="1" applyAlignment="1"/>
    <xf numFmtId="0" fontId="0" fillId="4" borderId="10" xfId="0" applyFill="1" applyBorder="1" applyAlignment="1"/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164" fontId="7" fillId="2" borderId="1" xfId="1" applyNumberFormat="1" applyFont="1" applyFill="1" applyBorder="1" applyAlignment="1">
      <alignment horizontal="left" vertical="center" indent="1"/>
    </xf>
    <xf numFmtId="0" fontId="8" fillId="0" borderId="7" xfId="0" applyFont="1" applyBorder="1"/>
    <xf numFmtId="0" fontId="8" fillId="0" borderId="6" xfId="0" applyFont="1" applyBorder="1"/>
    <xf numFmtId="164" fontId="8" fillId="0" borderId="8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0" fontId="1" fillId="0" borderId="0" xfId="0" applyFont="1"/>
  </cellXfs>
  <cellStyles count="2">
    <cellStyle name="Currency" xfId="1" builtinId="4"/>
    <cellStyle name="Normal" xfId="0" builtinId="0"/>
  </cellStyles>
  <dxfs count="14">
    <dxf>
      <alignment horizontal="left" vertical="center" textRotation="0" wrapText="0" indent="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1"/>
        <scheme val="minor"/>
      </font>
      <alignment horizontal="left" vertical="center" textRotation="0" wrapText="1" indent="1" justifyLastLine="0" shrinkToFit="0" readingOrder="0"/>
      <border diagonalUp="0" diagonalDown="0" outline="0">
        <left style="dotted">
          <color theme="4" tint="-0.499984740745262"/>
        </left>
        <right style="dotted">
          <color theme="4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1"/>
        <scheme val="minor"/>
      </font>
      <alignment horizontal="left" vertical="center" textRotation="0" wrapText="1" indent="1" justifyLastLine="0" shrinkToFit="0" readingOrder="0"/>
      <border diagonalUp="0" diagonalDown="0" outline="0">
        <left style="dotted">
          <color theme="4" tint="-0.499984740745262"/>
        </left>
        <right style="dotted">
          <color theme="4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1"/>
        <scheme val="minor"/>
      </font>
      <numFmt numFmtId="0" formatCode="General"/>
      <alignment horizontal="left" vertical="center" textRotation="0" wrapText="0" indent="1" justifyLastLine="0" shrinkToFit="0" readingOrder="0"/>
      <border diagonalUp="0" diagonalDown="0" outline="0">
        <left style="dotted">
          <color theme="4" tint="-0.499984740745262"/>
        </left>
        <right style="dotted">
          <color theme="4" tint="-0.499984740745262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1"/>
        <scheme val="minor"/>
      </font>
      <numFmt numFmtId="164" formatCode="&quot;$&quot;#,##0.00"/>
      <alignment horizontal="left" vertical="center" textRotation="0" wrapText="0" indent="1" justifyLastLine="0" shrinkToFit="0" readingOrder="0"/>
      <border diagonalUp="0" diagonalDown="0">
        <left style="dotted">
          <color theme="4" tint="-0.499984740745262"/>
        </left>
        <right style="dotted">
          <color theme="4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1"/>
        <scheme val="minor"/>
      </font>
      <alignment horizontal="left" vertical="center" textRotation="0" wrapText="1" indent="1" justifyLastLine="0" shrinkToFit="0" readingOrder="0"/>
      <border diagonalUp="0" diagonalDown="0">
        <left style="dotted">
          <color theme="4" tint="-0.499984740745262"/>
        </left>
        <right style="dotted">
          <color theme="4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1"/>
        <scheme val="minor"/>
      </font>
      <alignment horizontal="left" vertical="center" textRotation="0" wrapText="1" indent="1" justifyLastLine="0" shrinkToFit="0" readingOrder="0"/>
      <border diagonalUp="0" diagonalDown="0">
        <left style="dotted">
          <color theme="4" tint="-0.499984740745262"/>
        </left>
        <right style="dotted">
          <color theme="4" tint="-0.499984740745262"/>
        </right>
        <top/>
        <bottom/>
        <vertical/>
        <horizontal/>
      </border>
    </dxf>
    <dxf>
      <alignment horizontal="left" vertical="center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6</xdr:col>
      <xdr:colOff>28575</xdr:colOff>
      <xdr:row>6</xdr:row>
      <xdr:rowOff>85724</xdr:rowOff>
    </xdr:to>
    <xdr:grpSp>
      <xdr:nvGrpSpPr>
        <xdr:cNvPr id="2" name="Group 1" descr="masthead graphic with product bar code">
          <a:extLst>
            <a:ext uri="{FF2B5EF4-FFF2-40B4-BE49-F238E27FC236}">
              <a16:creationId xmlns:a16="http://schemas.microsoft.com/office/drawing/2014/main" id="{AF5D9E34-5DCD-4079-93A0-B0FFFB4B4CAD}"/>
            </a:ext>
          </a:extLst>
        </xdr:cNvPr>
        <xdr:cNvGrpSpPr/>
      </xdr:nvGrpSpPr>
      <xdr:grpSpPr>
        <a:xfrm>
          <a:off x="0" y="628650"/>
          <a:ext cx="9591675" cy="600074"/>
          <a:chOff x="200025" y="438149"/>
          <a:chExt cx="11639550" cy="600076"/>
        </a:xfrm>
        <a:solidFill>
          <a:schemeClr val="accent6">
            <a:lumMod val="50000"/>
          </a:schemeClr>
        </a:solidFill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4D5AED62-83DA-028A-4044-B0F9F3B1A7D0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5427F31-F16A-C4D6-D57F-CC0952130A34}"/>
              </a:ext>
            </a:extLst>
          </xdr:cNvPr>
          <xdr:cNvSpPr txBox="1"/>
        </xdr:nvSpPr>
        <xdr:spPr>
          <a:xfrm>
            <a:off x="435293" y="438150"/>
            <a:ext cx="4879658" cy="60007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Product Price List &amp; Order Form</a:t>
            </a:r>
          </a:p>
        </xdr:txBody>
      </xdr:sp>
    </xdr:grpSp>
    <xdr:clientData/>
  </xdr:twoCellAnchor>
  <xdr:twoCellAnchor editAs="oneCell">
    <xdr:from>
      <xdr:col>3</xdr:col>
      <xdr:colOff>1076325</xdr:colOff>
      <xdr:row>3</xdr:row>
      <xdr:rowOff>104775</xdr:rowOff>
    </xdr:from>
    <xdr:to>
      <xdr:col>5</xdr:col>
      <xdr:colOff>790575</xdr:colOff>
      <xdr:row>6</xdr:row>
      <xdr:rowOff>69018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D954CA-AACB-4D93-A3E8-80FCD0400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6275"/>
          <a:ext cx="1943100" cy="5357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CFFC0-1B76-4150-B9D4-EC447C552F4E}" name="Table1" displayName="Table1" ref="A11:F58">
  <autoFilter ref="A11:F58" xr:uid="{B14C4368-269A-034E-A71D-6B2C0926D87A}"/>
  <sortState ref="A12:F58">
    <sortCondition ref="A11:A58"/>
  </sortState>
  <tableColumns count="6">
    <tableColumn id="1" xr3:uid="{8E6DEC67-7311-49AC-8896-1FE01D10E102}" name="Product Number" totalsRowLabel="Total" dataDxfId="11" totalsRowDxfId="0"/>
    <tableColumn id="3" xr3:uid="{6F63AC82-1100-4161-AB71-C8141CBE5B2D}" name="Product Name" dataDxfId="10" totalsRowDxfId="1"/>
    <tableColumn id="4" xr3:uid="{85DEA72B-CF5A-4EBC-9634-604B11FCFE63}" name="Description" dataDxfId="9" totalsRowDxfId="2"/>
    <tableColumn id="5" xr3:uid="{4A1C1FB0-4112-49AB-87BC-8519A41EEA54}" name="Retail Price/Unit" dataDxfId="8" totalsRowDxfId="3" dataCellStyle="Currency"/>
    <tableColumn id="6" xr3:uid="{1ADA6C28-9E73-4C96-9EA6-A03CA4A63BFB}" name="Order Quanity" dataDxfId="7" totalsRowDxfId="4"/>
    <tableColumn id="7" xr3:uid="{0417A57B-E321-4573-955B-8B7B40140564}" name="Total Price " totalsRowFunction="count" dataDxfId="6" totalsRowDxfId="5">
      <calculatedColumnFormula>D12*E12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2B794FD-6C0A-4F80-9E9C-4C96104B072E}" name="Table68" displayName="Table68" ref="A74:B78" totalsRowShown="0">
  <autoFilter ref="A74:B78" xr:uid="{42B794FD-6C0A-4F80-9E9C-4C96104B072E}"/>
  <tableColumns count="2">
    <tableColumn id="1" xr3:uid="{AD83B3A3-20C6-4841-8FB7-082B81354771}" name="Total Product Order Cost"/>
    <tableColumn id="2" xr3:uid="{DC411DFD-5A34-493C-B566-FDDA0B5373D2}" name="Shipping Cost per Recipient" dataDxfId="13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E882C7D-DF5A-494B-AED9-5557E4255549}" name="Table4" displayName="Table4" ref="A5:M23" totalsRowShown="0" headerRowDxfId="12">
  <autoFilter ref="A5:M23" xr:uid="{CE882C7D-DF5A-494B-AED9-5557E4255549}"/>
  <sortState ref="A6:M16">
    <sortCondition ref="B5:B16"/>
  </sortState>
  <tableColumns count="13">
    <tableColumn id="1" xr3:uid="{3C09EA3B-2D87-4F99-9FF9-A4C14AC4AEC8}" name="Order Number"/>
    <tableColumn id="2" xr3:uid="{E535BAFC-399A-4F94-BF32-EC498A1A4680}" name="Product Number"/>
    <tableColumn id="3" xr3:uid="{BB275D4A-6734-4E90-97A1-216612B6B09B}" name="Product Name"/>
    <tableColumn id="4" xr3:uid="{EAA58856-2F09-4660-B5D5-47BBD061E5A5}" name="Ship to First and Last Name"/>
    <tableColumn id="5" xr3:uid="{52A84957-EA03-4A53-893C-6B004F8171DE}" name="Shipping Address 1"/>
    <tableColumn id="6" xr3:uid="{8A10C41C-F158-4326-93F5-6D8DDC7816C2}" name="Shipping Address 2"/>
    <tableColumn id="7" xr3:uid="{19B54F1E-165F-4533-9D94-F27918A08D46}" name="City"/>
    <tableColumn id="8" xr3:uid="{33896C99-4357-49D3-AB7D-C4D79A3D280D}" name="State or Province"/>
    <tableColumn id="9" xr3:uid="{DDC105DE-6C87-4CB5-A194-BB498B70C841}" name="Postal Code"/>
    <tableColumn id="10" xr3:uid="{6CC9A0D8-EEBC-4E3A-A1B7-763E54CD0031}" name="Country/Region"/>
    <tableColumn id="11" xr3:uid="{C9650FBF-95F0-4351-838B-F58226337A25}" name="E-mail Address"/>
    <tableColumn id="12" xr3:uid="{2D125550-CD8B-4FBD-A55A-BEEF8BB9C29B}" name="Phone Number "/>
    <tableColumn id="13" xr3:uid="{91BA9356-EDB7-49AE-A4EA-D56B4B9F2FE9}" name="Gift Message/Note 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ive-lucy.com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97EB-49C0-40F0-91F6-CAB2387C1B03}">
  <dimension ref="A1:G78"/>
  <sheetViews>
    <sheetView tabSelected="1" topLeftCell="A12" workbookViewId="0">
      <selection activeCell="C25" sqref="C25"/>
    </sheetView>
  </sheetViews>
  <sheetFormatPr baseColWidth="10" defaultColWidth="8.83203125" defaultRowHeight="15" x14ac:dyDescent="0.2"/>
  <cols>
    <col min="1" max="1" width="17.6640625" customWidth="1"/>
    <col min="2" max="2" width="27" customWidth="1"/>
    <col min="3" max="3" width="34.6640625" customWidth="1"/>
    <col min="4" max="4" width="17.6640625" customWidth="1"/>
    <col min="5" max="5" width="15.6640625" customWidth="1"/>
    <col min="6" max="6" width="12.83203125" customWidth="1"/>
  </cols>
  <sheetData>
    <row r="1" spans="1:7" x14ac:dyDescent="0.2">
      <c r="A1" s="62" t="s">
        <v>0</v>
      </c>
      <c r="B1" s="62"/>
      <c r="C1" s="62"/>
      <c r="D1" s="62"/>
      <c r="E1" s="62"/>
      <c r="F1" s="62"/>
      <c r="G1" s="62"/>
    </row>
    <row r="2" spans="1:7" x14ac:dyDescent="0.2">
      <c r="A2" s="62" t="s">
        <v>1</v>
      </c>
      <c r="B2" s="62"/>
      <c r="C2" s="62"/>
      <c r="D2" s="62"/>
      <c r="E2" s="62"/>
      <c r="F2" s="62"/>
    </row>
    <row r="3" spans="1:7" x14ac:dyDescent="0.2">
      <c r="A3" s="62" t="s">
        <v>2</v>
      </c>
      <c r="B3" s="62"/>
      <c r="C3" s="62"/>
      <c r="D3" s="62"/>
      <c r="E3" s="62"/>
      <c r="F3" s="62"/>
      <c r="G3" s="62"/>
    </row>
    <row r="8" spans="1:7" x14ac:dyDescent="0.2">
      <c r="A8" s="63" t="s">
        <v>3</v>
      </c>
      <c r="B8" s="63"/>
      <c r="C8" s="63"/>
      <c r="D8" s="63"/>
      <c r="E8" s="63"/>
      <c r="F8" s="63"/>
      <c r="G8" s="63"/>
    </row>
    <row r="9" spans="1:7" x14ac:dyDescent="0.2">
      <c r="A9" s="63" t="s">
        <v>4</v>
      </c>
      <c r="B9" s="63"/>
      <c r="C9" s="63"/>
      <c r="D9" s="63"/>
      <c r="E9" s="63"/>
      <c r="F9" s="63"/>
      <c r="G9" s="63"/>
    </row>
    <row r="10" spans="1:7" x14ac:dyDescent="0.2">
      <c r="A10" s="61"/>
      <c r="B10" s="61"/>
      <c r="C10" s="61"/>
      <c r="D10" s="61"/>
      <c r="E10" s="61"/>
      <c r="F10" s="61"/>
      <c r="G10" s="61"/>
    </row>
    <row r="11" spans="1:7" x14ac:dyDescent="0.2">
      <c r="A11" t="s">
        <v>5</v>
      </c>
      <c r="B11" t="s">
        <v>38</v>
      </c>
      <c r="C11" t="s">
        <v>6</v>
      </c>
      <c r="D11" t="s">
        <v>7</v>
      </c>
      <c r="E11" t="s">
        <v>8</v>
      </c>
      <c r="F11" t="s">
        <v>9</v>
      </c>
    </row>
    <row r="12" spans="1:7" ht="68" x14ac:dyDescent="0.2">
      <c r="A12" s="13">
        <v>1000</v>
      </c>
      <c r="B12" s="39" t="s">
        <v>110</v>
      </c>
      <c r="C12" s="39" t="s">
        <v>111</v>
      </c>
      <c r="D12" s="14">
        <v>28.5</v>
      </c>
      <c r="E12" s="15"/>
      <c r="F12" s="16">
        <f>D12*E12</f>
        <v>0</v>
      </c>
    </row>
    <row r="13" spans="1:7" ht="85" x14ac:dyDescent="0.2">
      <c r="A13" s="17">
        <v>1001</v>
      </c>
      <c r="B13" s="40" t="s">
        <v>112</v>
      </c>
      <c r="C13" s="40" t="s">
        <v>113</v>
      </c>
      <c r="D13" s="19">
        <v>25.95</v>
      </c>
      <c r="E13" s="20"/>
      <c r="F13" s="21">
        <f t="shared" ref="F13:F57" si="0">D13*E13</f>
        <v>0</v>
      </c>
    </row>
    <row r="14" spans="1:7" ht="102" x14ac:dyDescent="0.2">
      <c r="A14" s="13">
        <v>1002</v>
      </c>
      <c r="B14" s="22" t="s">
        <v>67</v>
      </c>
      <c r="C14" s="22" t="s">
        <v>69</v>
      </c>
      <c r="D14" s="23">
        <v>64.400000000000006</v>
      </c>
      <c r="E14" s="15"/>
      <c r="F14" s="16">
        <f t="shared" si="0"/>
        <v>0</v>
      </c>
    </row>
    <row r="15" spans="1:7" ht="102" x14ac:dyDescent="0.2">
      <c r="A15" s="17">
        <v>1003</v>
      </c>
      <c r="B15" s="18" t="s">
        <v>10</v>
      </c>
      <c r="C15" s="36" t="s">
        <v>68</v>
      </c>
      <c r="D15" s="19">
        <v>73.5</v>
      </c>
      <c r="E15" s="20"/>
      <c r="F15" s="21">
        <f t="shared" si="0"/>
        <v>0</v>
      </c>
    </row>
    <row r="16" spans="1:7" ht="102" x14ac:dyDescent="0.2">
      <c r="A16" s="41">
        <v>1004</v>
      </c>
      <c r="B16" s="42" t="s">
        <v>70</v>
      </c>
      <c r="C16" s="42" t="s">
        <v>73</v>
      </c>
      <c r="D16" s="43">
        <v>72.849999999999994</v>
      </c>
      <c r="E16" s="44"/>
      <c r="F16" s="45">
        <f t="shared" si="0"/>
        <v>0</v>
      </c>
    </row>
    <row r="17" spans="1:6" ht="102" x14ac:dyDescent="0.2">
      <c r="A17" s="17">
        <v>1005</v>
      </c>
      <c r="B17" s="24" t="s">
        <v>11</v>
      </c>
      <c r="C17" s="24" t="s">
        <v>72</v>
      </c>
      <c r="D17" s="25">
        <v>86.5</v>
      </c>
      <c r="E17" s="20"/>
      <c r="F17" s="21">
        <f t="shared" si="0"/>
        <v>0</v>
      </c>
    </row>
    <row r="18" spans="1:6" ht="119" x14ac:dyDescent="0.2">
      <c r="A18" s="46">
        <v>1006</v>
      </c>
      <c r="B18" s="47" t="s">
        <v>71</v>
      </c>
      <c r="C18" s="47" t="s">
        <v>76</v>
      </c>
      <c r="D18" s="48">
        <v>78.849999999999994</v>
      </c>
      <c r="E18" s="49"/>
      <c r="F18" s="50">
        <f t="shared" si="0"/>
        <v>0</v>
      </c>
    </row>
    <row r="19" spans="1:6" ht="119" x14ac:dyDescent="0.2">
      <c r="A19" s="17">
        <v>1007</v>
      </c>
      <c r="B19" s="24" t="s">
        <v>12</v>
      </c>
      <c r="C19" s="24" t="s">
        <v>77</v>
      </c>
      <c r="D19" s="25">
        <v>82.95</v>
      </c>
      <c r="E19" s="20"/>
      <c r="F19" s="21">
        <f t="shared" si="0"/>
        <v>0</v>
      </c>
    </row>
    <row r="20" spans="1:6" ht="85" x14ac:dyDescent="0.2">
      <c r="A20" s="46">
        <v>1008</v>
      </c>
      <c r="B20" s="47" t="s">
        <v>74</v>
      </c>
      <c r="C20" s="47" t="s">
        <v>78</v>
      </c>
      <c r="D20" s="48">
        <v>59.9</v>
      </c>
      <c r="E20" s="49"/>
      <c r="F20" s="50">
        <f t="shared" si="0"/>
        <v>0</v>
      </c>
    </row>
    <row r="21" spans="1:6" ht="85" x14ac:dyDescent="0.2">
      <c r="A21" s="17">
        <v>1009</v>
      </c>
      <c r="B21" s="24" t="s">
        <v>13</v>
      </c>
      <c r="C21" s="24" t="s">
        <v>75</v>
      </c>
      <c r="D21" s="25">
        <v>75</v>
      </c>
      <c r="E21" s="20"/>
      <c r="F21" s="21">
        <f t="shared" si="0"/>
        <v>0</v>
      </c>
    </row>
    <row r="22" spans="1:6" ht="85" x14ac:dyDescent="0.2">
      <c r="A22" s="46">
        <v>1010</v>
      </c>
      <c r="B22" s="47" t="s">
        <v>14</v>
      </c>
      <c r="C22" s="47" t="s">
        <v>79</v>
      </c>
      <c r="D22" s="48">
        <v>50</v>
      </c>
      <c r="E22" s="49"/>
      <c r="F22" s="50">
        <f t="shared" si="0"/>
        <v>0</v>
      </c>
    </row>
    <row r="23" spans="1:6" ht="187" x14ac:dyDescent="0.2">
      <c r="A23" s="17">
        <v>1011</v>
      </c>
      <c r="B23" s="24" t="s">
        <v>15</v>
      </c>
      <c r="C23" s="24" t="s">
        <v>80</v>
      </c>
      <c r="D23" s="25">
        <v>78</v>
      </c>
      <c r="E23" s="20"/>
      <c r="F23" s="21">
        <f t="shared" si="0"/>
        <v>0</v>
      </c>
    </row>
    <row r="24" spans="1:6" ht="119" x14ac:dyDescent="0.2">
      <c r="A24" s="46">
        <v>1012</v>
      </c>
      <c r="B24" s="47" t="s">
        <v>16</v>
      </c>
      <c r="C24" s="47" t="s">
        <v>143</v>
      </c>
      <c r="D24" s="48">
        <v>83.35</v>
      </c>
      <c r="E24" s="49"/>
      <c r="F24" s="50">
        <f t="shared" si="0"/>
        <v>0</v>
      </c>
    </row>
    <row r="25" spans="1:6" ht="119" x14ac:dyDescent="0.2">
      <c r="A25" s="17">
        <v>1013</v>
      </c>
      <c r="B25" s="24" t="s">
        <v>17</v>
      </c>
      <c r="C25" s="24" t="s">
        <v>144</v>
      </c>
      <c r="D25" s="25">
        <v>92.45</v>
      </c>
      <c r="E25" s="20"/>
      <c r="F25" s="21">
        <f t="shared" si="0"/>
        <v>0</v>
      </c>
    </row>
    <row r="26" spans="1:6" ht="85" x14ac:dyDescent="0.2">
      <c r="A26" s="46">
        <v>1014</v>
      </c>
      <c r="B26" s="47" t="s">
        <v>18</v>
      </c>
      <c r="C26" s="47" t="s">
        <v>81</v>
      </c>
      <c r="D26" s="48">
        <v>50</v>
      </c>
      <c r="E26" s="49"/>
      <c r="F26" s="50">
        <f t="shared" si="0"/>
        <v>0</v>
      </c>
    </row>
    <row r="27" spans="1:6" ht="119" x14ac:dyDescent="0.2">
      <c r="A27" s="17">
        <v>1015</v>
      </c>
      <c r="B27" s="24" t="s">
        <v>19</v>
      </c>
      <c r="C27" s="24" t="s">
        <v>82</v>
      </c>
      <c r="D27" s="25">
        <v>44.5</v>
      </c>
      <c r="E27" s="20"/>
      <c r="F27" s="21">
        <f t="shared" si="0"/>
        <v>0</v>
      </c>
    </row>
    <row r="28" spans="1:6" ht="170" x14ac:dyDescent="0.2">
      <c r="A28" s="46">
        <v>1016</v>
      </c>
      <c r="B28" s="47" t="s">
        <v>20</v>
      </c>
      <c r="C28" s="47" t="s">
        <v>83</v>
      </c>
      <c r="D28" s="48">
        <v>61.5</v>
      </c>
      <c r="E28" s="49"/>
      <c r="F28" s="50">
        <f t="shared" si="0"/>
        <v>0</v>
      </c>
    </row>
    <row r="29" spans="1:6" ht="170" x14ac:dyDescent="0.2">
      <c r="A29" s="17">
        <v>1017</v>
      </c>
      <c r="B29" s="24" t="s">
        <v>21</v>
      </c>
      <c r="C29" s="24" t="s">
        <v>84</v>
      </c>
      <c r="D29" s="25">
        <v>90.5</v>
      </c>
      <c r="E29" s="20"/>
      <c r="F29" s="21">
        <f t="shared" si="0"/>
        <v>0</v>
      </c>
    </row>
    <row r="30" spans="1:6" ht="85" x14ac:dyDescent="0.2">
      <c r="A30" s="46">
        <v>1018</v>
      </c>
      <c r="B30" s="47" t="s">
        <v>86</v>
      </c>
      <c r="C30" s="47" t="s">
        <v>85</v>
      </c>
      <c r="D30" s="48">
        <v>64.349999999999994</v>
      </c>
      <c r="E30" s="49"/>
      <c r="F30" s="50">
        <f t="shared" si="0"/>
        <v>0</v>
      </c>
    </row>
    <row r="31" spans="1:6" ht="85" x14ac:dyDescent="0.2">
      <c r="A31" s="17">
        <v>1019</v>
      </c>
      <c r="B31" s="24" t="s">
        <v>22</v>
      </c>
      <c r="C31" s="24" t="s">
        <v>32</v>
      </c>
      <c r="D31" s="25">
        <v>78</v>
      </c>
      <c r="E31" s="20"/>
      <c r="F31" s="21">
        <f t="shared" si="0"/>
        <v>0</v>
      </c>
    </row>
    <row r="32" spans="1:6" ht="136" x14ac:dyDescent="0.2">
      <c r="A32" s="46">
        <v>1020</v>
      </c>
      <c r="B32" s="47" t="s">
        <v>23</v>
      </c>
      <c r="C32" s="47" t="s">
        <v>142</v>
      </c>
      <c r="D32" s="48">
        <v>67.5</v>
      </c>
      <c r="E32" s="49"/>
      <c r="F32" s="50">
        <f t="shared" si="0"/>
        <v>0</v>
      </c>
    </row>
    <row r="33" spans="1:6" ht="136" x14ac:dyDescent="0.2">
      <c r="A33" s="17">
        <v>1021</v>
      </c>
      <c r="B33" s="24" t="s">
        <v>24</v>
      </c>
      <c r="C33" s="24" t="s">
        <v>140</v>
      </c>
      <c r="D33" s="25">
        <v>105</v>
      </c>
      <c r="E33" s="20"/>
      <c r="F33" s="21">
        <f t="shared" si="0"/>
        <v>0</v>
      </c>
    </row>
    <row r="34" spans="1:6" ht="136" x14ac:dyDescent="0.2">
      <c r="A34" s="46">
        <v>1022</v>
      </c>
      <c r="B34" s="47" t="s">
        <v>25</v>
      </c>
      <c r="C34" s="47" t="s">
        <v>139</v>
      </c>
      <c r="D34" s="48">
        <v>125</v>
      </c>
      <c r="E34" s="49"/>
      <c r="F34" s="50">
        <f t="shared" si="0"/>
        <v>0</v>
      </c>
    </row>
    <row r="35" spans="1:6" ht="136" x14ac:dyDescent="0.2">
      <c r="A35" s="17">
        <v>1023</v>
      </c>
      <c r="B35" s="24" t="s">
        <v>26</v>
      </c>
      <c r="C35" s="24" t="s">
        <v>87</v>
      </c>
      <c r="D35" s="25">
        <v>42.5</v>
      </c>
      <c r="E35" s="20"/>
      <c r="F35" s="21">
        <f t="shared" si="0"/>
        <v>0</v>
      </c>
    </row>
    <row r="36" spans="1:6" ht="85" x14ac:dyDescent="0.2">
      <c r="A36" s="46">
        <v>1024</v>
      </c>
      <c r="B36" s="47" t="s">
        <v>27</v>
      </c>
      <c r="C36" s="47" t="s">
        <v>89</v>
      </c>
      <c r="D36" s="48">
        <v>65.95</v>
      </c>
      <c r="E36" s="49"/>
      <c r="F36" s="50">
        <f t="shared" si="0"/>
        <v>0</v>
      </c>
    </row>
    <row r="37" spans="1:6" ht="85" x14ac:dyDescent="0.2">
      <c r="A37" s="17">
        <v>1025</v>
      </c>
      <c r="B37" s="24" t="s">
        <v>28</v>
      </c>
      <c r="C37" s="24" t="s">
        <v>88</v>
      </c>
      <c r="D37" s="25">
        <v>89.4</v>
      </c>
      <c r="E37" s="20"/>
      <c r="F37" s="21">
        <f t="shared" si="0"/>
        <v>0</v>
      </c>
    </row>
    <row r="38" spans="1:6" ht="136" x14ac:dyDescent="0.2">
      <c r="A38" s="46">
        <v>1026</v>
      </c>
      <c r="B38" s="47" t="s">
        <v>29</v>
      </c>
      <c r="C38" s="47" t="s">
        <v>92</v>
      </c>
      <c r="D38" s="48">
        <v>15</v>
      </c>
      <c r="E38" s="49"/>
      <c r="F38" s="50">
        <f t="shared" si="0"/>
        <v>0</v>
      </c>
    </row>
    <row r="39" spans="1:6" ht="136" x14ac:dyDescent="0.2">
      <c r="A39" s="17">
        <v>1027</v>
      </c>
      <c r="B39" s="24" t="s">
        <v>30</v>
      </c>
      <c r="C39" s="24" t="s">
        <v>93</v>
      </c>
      <c r="D39" s="25">
        <v>30</v>
      </c>
      <c r="E39" s="20"/>
      <c r="F39" s="21">
        <f t="shared" si="0"/>
        <v>0</v>
      </c>
    </row>
    <row r="40" spans="1:6" ht="136" x14ac:dyDescent="0.2">
      <c r="A40" s="46">
        <v>1028</v>
      </c>
      <c r="B40" s="47" t="s">
        <v>31</v>
      </c>
      <c r="C40" s="47" t="s">
        <v>94</v>
      </c>
      <c r="D40" s="48">
        <v>45</v>
      </c>
      <c r="E40" s="49"/>
      <c r="F40" s="50">
        <f t="shared" si="0"/>
        <v>0</v>
      </c>
    </row>
    <row r="41" spans="1:6" ht="136" x14ac:dyDescent="0.2">
      <c r="A41" s="17">
        <v>1029</v>
      </c>
      <c r="B41" s="24" t="s">
        <v>90</v>
      </c>
      <c r="C41" s="24" t="s">
        <v>95</v>
      </c>
      <c r="D41" s="25">
        <v>69</v>
      </c>
      <c r="E41" s="20"/>
      <c r="F41" s="21">
        <f t="shared" si="0"/>
        <v>0</v>
      </c>
    </row>
    <row r="42" spans="1:6" ht="136" x14ac:dyDescent="0.2">
      <c r="A42" s="46">
        <v>1030</v>
      </c>
      <c r="B42" s="47" t="s">
        <v>91</v>
      </c>
      <c r="C42" s="47" t="s">
        <v>96</v>
      </c>
      <c r="D42" s="48">
        <v>78</v>
      </c>
      <c r="E42" s="49"/>
      <c r="F42" s="50">
        <f t="shared" si="0"/>
        <v>0</v>
      </c>
    </row>
    <row r="43" spans="1:6" ht="119" x14ac:dyDescent="0.2">
      <c r="A43" s="17">
        <v>1031</v>
      </c>
      <c r="B43" s="24" t="s">
        <v>97</v>
      </c>
      <c r="C43" s="24" t="s">
        <v>100</v>
      </c>
      <c r="D43" s="25">
        <v>73</v>
      </c>
      <c r="E43" s="20"/>
      <c r="F43" s="21">
        <f t="shared" si="0"/>
        <v>0</v>
      </c>
    </row>
    <row r="44" spans="1:6" ht="119" x14ac:dyDescent="0.2">
      <c r="A44" s="46">
        <v>1032</v>
      </c>
      <c r="B44" s="47" t="s">
        <v>98</v>
      </c>
      <c r="C44" s="47" t="s">
        <v>99</v>
      </c>
      <c r="D44" s="48">
        <v>82</v>
      </c>
      <c r="E44" s="49"/>
      <c r="F44" s="50">
        <f t="shared" si="0"/>
        <v>0</v>
      </c>
    </row>
    <row r="45" spans="1:6" ht="68" x14ac:dyDescent="0.2">
      <c r="A45" s="17">
        <v>1033</v>
      </c>
      <c r="B45" s="24" t="s">
        <v>141</v>
      </c>
      <c r="C45" s="24" t="s">
        <v>114</v>
      </c>
      <c r="D45" s="25">
        <v>90</v>
      </c>
      <c r="E45" s="20"/>
      <c r="F45" s="21">
        <f t="shared" si="0"/>
        <v>0</v>
      </c>
    </row>
    <row r="46" spans="1:6" s="54" customFormat="1" ht="85" x14ac:dyDescent="0.2">
      <c r="A46" s="46" t="s">
        <v>115</v>
      </c>
      <c r="B46" s="52" t="s">
        <v>116</v>
      </c>
      <c r="C46" s="52" t="s">
        <v>117</v>
      </c>
      <c r="D46" s="53">
        <v>39.96</v>
      </c>
      <c r="E46" s="49"/>
      <c r="F46" s="50">
        <f>D46*E46</f>
        <v>0</v>
      </c>
    </row>
    <row r="47" spans="1:6" ht="85" x14ac:dyDescent="0.2">
      <c r="A47" s="17" t="s">
        <v>118</v>
      </c>
      <c r="B47" s="24" t="s">
        <v>119</v>
      </c>
      <c r="C47" s="51" t="s">
        <v>117</v>
      </c>
      <c r="D47" s="25">
        <v>39.950000000000003</v>
      </c>
      <c r="E47" s="20"/>
      <c r="F47" s="21">
        <f t="shared" si="0"/>
        <v>0</v>
      </c>
    </row>
    <row r="48" spans="1:6" s="37" customFormat="1" ht="85" x14ac:dyDescent="0.2">
      <c r="A48" s="46" t="s">
        <v>120</v>
      </c>
      <c r="B48" s="52" t="s">
        <v>121</v>
      </c>
      <c r="C48" s="52" t="s">
        <v>117</v>
      </c>
      <c r="D48" s="53">
        <v>39.950000000000003</v>
      </c>
      <c r="E48" s="49"/>
      <c r="F48" s="50">
        <f>D48*E48</f>
        <v>0</v>
      </c>
    </row>
    <row r="49" spans="1:6" ht="102" x14ac:dyDescent="0.2">
      <c r="A49" s="17">
        <v>1035</v>
      </c>
      <c r="B49" s="24" t="s">
        <v>101</v>
      </c>
      <c r="C49" s="24" t="s">
        <v>122</v>
      </c>
      <c r="D49" s="25">
        <v>42.05</v>
      </c>
      <c r="E49" s="20"/>
      <c r="F49" s="21">
        <f t="shared" si="0"/>
        <v>0</v>
      </c>
    </row>
    <row r="50" spans="1:6" ht="119" x14ac:dyDescent="0.2">
      <c r="A50" s="46">
        <v>1036</v>
      </c>
      <c r="B50" s="47" t="s">
        <v>102</v>
      </c>
      <c r="C50" s="47" t="s">
        <v>123</v>
      </c>
      <c r="D50" s="48">
        <v>57.95</v>
      </c>
      <c r="E50" s="49"/>
      <c r="F50" s="50">
        <f t="shared" si="0"/>
        <v>0</v>
      </c>
    </row>
    <row r="51" spans="1:6" s="38" customFormat="1" ht="119" x14ac:dyDescent="0.2">
      <c r="A51" s="17">
        <v>1037</v>
      </c>
      <c r="B51" s="24" t="s">
        <v>103</v>
      </c>
      <c r="C51" s="24" t="s">
        <v>124</v>
      </c>
      <c r="D51" s="65">
        <v>67.05</v>
      </c>
      <c r="E51" s="20"/>
      <c r="F51" s="21">
        <f>D51*E51</f>
        <v>0</v>
      </c>
    </row>
    <row r="52" spans="1:6" s="38" customFormat="1" ht="102" x14ac:dyDescent="0.2">
      <c r="A52" s="46">
        <v>1038</v>
      </c>
      <c r="B52" s="52" t="s">
        <v>125</v>
      </c>
      <c r="C52" s="52" t="s">
        <v>126</v>
      </c>
      <c r="D52" s="53">
        <v>95</v>
      </c>
      <c r="E52" s="49"/>
      <c r="F52" s="50">
        <f>D52*E52</f>
        <v>0</v>
      </c>
    </row>
    <row r="53" spans="1:6" s="38" customFormat="1" ht="85" x14ac:dyDescent="0.2">
      <c r="A53" s="17">
        <v>1039</v>
      </c>
      <c r="B53" s="51" t="s">
        <v>127</v>
      </c>
      <c r="C53" s="51" t="s">
        <v>130</v>
      </c>
      <c r="D53" s="65">
        <v>35.950000000000003</v>
      </c>
      <c r="E53" s="20"/>
      <c r="F53" s="21">
        <f>D53*E53</f>
        <v>0</v>
      </c>
    </row>
    <row r="54" spans="1:6" s="38" customFormat="1" ht="85" x14ac:dyDescent="0.2">
      <c r="A54" s="46">
        <v>1040</v>
      </c>
      <c r="B54" s="52" t="s">
        <v>128</v>
      </c>
      <c r="C54" s="52" t="s">
        <v>129</v>
      </c>
      <c r="D54" s="53">
        <v>35.950000000000003</v>
      </c>
      <c r="E54" s="49"/>
      <c r="F54" s="50">
        <f>D54*E54</f>
        <v>0</v>
      </c>
    </row>
    <row r="55" spans="1:6" s="38" customFormat="1" ht="85" x14ac:dyDescent="0.2">
      <c r="A55" s="17">
        <v>1041</v>
      </c>
      <c r="B55" s="51" t="s">
        <v>131</v>
      </c>
      <c r="C55" s="51" t="s">
        <v>132</v>
      </c>
      <c r="D55" s="65">
        <v>35.950000000000003</v>
      </c>
      <c r="E55" s="20"/>
      <c r="F55" s="21">
        <f>D55*E55</f>
        <v>0</v>
      </c>
    </row>
    <row r="56" spans="1:6" s="38" customFormat="1" ht="102" x14ac:dyDescent="0.2">
      <c r="A56" s="46">
        <v>1042</v>
      </c>
      <c r="B56" s="52" t="s">
        <v>133</v>
      </c>
      <c r="C56" s="52" t="s">
        <v>134</v>
      </c>
      <c r="D56" s="53">
        <v>30</v>
      </c>
      <c r="E56" s="49"/>
      <c r="F56" s="50">
        <f>D56*E56</f>
        <v>0</v>
      </c>
    </row>
    <row r="57" spans="1:6" ht="102" x14ac:dyDescent="0.2">
      <c r="A57" s="17">
        <v>1043</v>
      </c>
      <c r="B57" s="51" t="s">
        <v>135</v>
      </c>
      <c r="C57" s="51" t="s">
        <v>136</v>
      </c>
      <c r="D57" s="25">
        <v>30</v>
      </c>
      <c r="E57" s="20"/>
      <c r="F57" s="21">
        <f t="shared" si="0"/>
        <v>0</v>
      </c>
    </row>
    <row r="58" spans="1:6" ht="16" x14ac:dyDescent="0.2">
      <c r="A58" s="6"/>
      <c r="B58" s="1"/>
      <c r="C58" s="1"/>
      <c r="D58" s="2"/>
      <c r="E58" s="5" t="s">
        <v>34</v>
      </c>
      <c r="F58" s="4" t="s">
        <v>35</v>
      </c>
    </row>
    <row r="59" spans="1:6" x14ac:dyDescent="0.2">
      <c r="A59" s="9" t="s">
        <v>33</v>
      </c>
      <c r="B59" s="10"/>
      <c r="C59" s="10"/>
      <c r="D59" s="10"/>
      <c r="E59" s="11">
        <f>SUBTOTAL(109,Table1[Order Quanity])</f>
        <v>0</v>
      </c>
      <c r="F59" s="12">
        <f>SUBTOTAL(109,F12:F58)</f>
        <v>0</v>
      </c>
    </row>
    <row r="60" spans="1:6" s="38" customFormat="1" x14ac:dyDescent="0.2">
      <c r="A60" s="66" t="s">
        <v>137</v>
      </c>
      <c r="B60" s="67"/>
      <c r="C60" s="67"/>
      <c r="D60" s="67"/>
      <c r="E60" s="69">
        <v>0.06</v>
      </c>
      <c r="F60" s="68">
        <f>F59*0.06</f>
        <v>0</v>
      </c>
    </row>
    <row r="61" spans="1:6" x14ac:dyDescent="0.2">
      <c r="A61" s="27" t="s">
        <v>66</v>
      </c>
      <c r="B61" s="28"/>
      <c r="C61" s="28"/>
      <c r="D61" s="28"/>
      <c r="E61" s="32"/>
      <c r="F61" s="30"/>
    </row>
    <row r="62" spans="1:6" x14ac:dyDescent="0.2">
      <c r="A62" s="7" t="s">
        <v>61</v>
      </c>
      <c r="B62" s="8"/>
      <c r="C62" s="8"/>
      <c r="D62" s="8"/>
      <c r="E62" s="29"/>
      <c r="F62" s="31"/>
    </row>
    <row r="65" spans="1:6" x14ac:dyDescent="0.2">
      <c r="A65" s="34" t="s">
        <v>60</v>
      </c>
    </row>
    <row r="66" spans="1:6" x14ac:dyDescent="0.2">
      <c r="A66" s="55" t="s">
        <v>50</v>
      </c>
      <c r="B66" s="55"/>
      <c r="C66" s="33" t="s">
        <v>51</v>
      </c>
      <c r="D66" s="33" t="s">
        <v>64</v>
      </c>
      <c r="E66" s="56"/>
      <c r="F66" s="57"/>
    </row>
    <row r="67" spans="1:6" x14ac:dyDescent="0.2">
      <c r="A67" s="33" t="s">
        <v>52</v>
      </c>
      <c r="B67" s="55"/>
      <c r="C67" s="55"/>
      <c r="D67" s="58"/>
      <c r="E67" s="59"/>
      <c r="F67" s="60"/>
    </row>
    <row r="68" spans="1:6" x14ac:dyDescent="0.2">
      <c r="A68" s="55" t="s">
        <v>53</v>
      </c>
      <c r="B68" s="55"/>
      <c r="C68" s="55"/>
      <c r="D68" s="33" t="s">
        <v>54</v>
      </c>
      <c r="E68" s="33" t="s">
        <v>55</v>
      </c>
      <c r="F68" s="33" t="s">
        <v>56</v>
      </c>
    </row>
    <row r="69" spans="1:6" x14ac:dyDescent="0.2">
      <c r="A69" s="55" t="s">
        <v>57</v>
      </c>
      <c r="B69" s="55"/>
      <c r="C69" s="33"/>
      <c r="D69" s="55" t="s">
        <v>58</v>
      </c>
      <c r="E69" s="55"/>
      <c r="F69" s="55"/>
    </row>
    <row r="70" spans="1:6" x14ac:dyDescent="0.2">
      <c r="A70" s="58"/>
      <c r="B70" s="59"/>
      <c r="C70" s="59"/>
      <c r="D70" s="59"/>
      <c r="E70" s="59"/>
      <c r="F70" s="60"/>
    </row>
    <row r="71" spans="1:6" x14ac:dyDescent="0.2">
      <c r="A71" s="55" t="s">
        <v>59</v>
      </c>
      <c r="B71" s="55"/>
      <c r="C71" s="33"/>
      <c r="D71" s="55" t="s">
        <v>109</v>
      </c>
      <c r="E71" s="55"/>
      <c r="F71" s="55"/>
    </row>
    <row r="73" spans="1:6" x14ac:dyDescent="0.2">
      <c r="A73" t="s">
        <v>108</v>
      </c>
    </row>
    <row r="74" spans="1:6" ht="32" x14ac:dyDescent="0.2">
      <c r="A74" s="35" t="s">
        <v>49</v>
      </c>
      <c r="B74" s="35" t="s">
        <v>105</v>
      </c>
    </row>
    <row r="75" spans="1:6" x14ac:dyDescent="0.2">
      <c r="A75" t="s">
        <v>104</v>
      </c>
      <c r="B75" s="3">
        <v>15</v>
      </c>
    </row>
    <row r="76" spans="1:6" x14ac:dyDescent="0.2">
      <c r="A76" t="s">
        <v>106</v>
      </c>
      <c r="B76" s="3">
        <v>13</v>
      </c>
    </row>
    <row r="77" spans="1:6" x14ac:dyDescent="0.2">
      <c r="A77" t="s">
        <v>107</v>
      </c>
      <c r="B77" s="3">
        <v>10</v>
      </c>
    </row>
    <row r="78" spans="1:6" x14ac:dyDescent="0.2">
      <c r="A78" t="s">
        <v>138</v>
      </c>
      <c r="B78" s="3">
        <v>0</v>
      </c>
    </row>
  </sheetData>
  <mergeCells count="16">
    <mergeCell ref="A10:G10"/>
    <mergeCell ref="A1:G1"/>
    <mergeCell ref="A2:F2"/>
    <mergeCell ref="A3:G3"/>
    <mergeCell ref="A8:G8"/>
    <mergeCell ref="A9:G9"/>
    <mergeCell ref="A71:B71"/>
    <mergeCell ref="D71:F71"/>
    <mergeCell ref="E66:F66"/>
    <mergeCell ref="A66:B66"/>
    <mergeCell ref="B67:C67"/>
    <mergeCell ref="A68:C68"/>
    <mergeCell ref="A69:B69"/>
    <mergeCell ref="D69:F69"/>
    <mergeCell ref="A70:F70"/>
    <mergeCell ref="D67:F67"/>
  </mergeCells>
  <dataValidations count="4">
    <dataValidation allowBlank="1" showInputMessage="1" showErrorMessage="1" prompt="Enter Name in this column under this heading" sqref="B12:B13" xr:uid="{4234F532-3C30-4B2C-9B47-6C4C0A5DE609}"/>
    <dataValidation allowBlank="1" showInputMessage="1" showErrorMessage="1" prompt="Enter Description in this column under this heading" sqref="C12:C13" xr:uid="{B6FC08CD-1F91-48BB-A9BE-6AD299FFDED6}"/>
    <dataValidation allowBlank="1" showInputMessage="1" showErrorMessage="1" prompt="Enter Retail Price per Unit in this column under this heading" sqref="D12:D13" xr:uid="{D8542B49-9A40-4942-9ED7-87C4EFD0C861}"/>
    <dataValidation type="list" allowBlank="1" showInputMessage="1" showErrorMessage="1" sqref="A13:A57" xr:uid="{6EF15C96-75DE-4121-8598-1964F4E67D13}">
      <formula1>$A$12:$A$57</formula1>
    </dataValidation>
  </dataValidations>
  <hyperlinks>
    <hyperlink ref="A3" r:id="rId1" xr:uid="{89840227-C038-4066-B207-35C89E2D81E5}"/>
  </hyperlinks>
  <pageMargins left="0.25" right="0.25" top="0.75" bottom="0.75" header="0.3" footer="0.3"/>
  <pageSetup orientation="landscape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AB82-B8E9-4C9B-A04B-5FEDD18705E4}">
  <dimension ref="A1:M5"/>
  <sheetViews>
    <sheetView workbookViewId="0">
      <selection sqref="A1:M1"/>
    </sheetView>
  </sheetViews>
  <sheetFormatPr baseColWidth="10" defaultColWidth="8.83203125" defaultRowHeight="15" x14ac:dyDescent="0.2"/>
  <cols>
    <col min="1" max="1" width="17.6640625" bestFit="1" customWidth="1"/>
    <col min="2" max="2" width="20.5" bestFit="1" customWidth="1"/>
    <col min="3" max="3" width="17.5" bestFit="1" customWidth="1"/>
    <col min="4" max="4" width="30.5" bestFit="1" customWidth="1"/>
    <col min="5" max="6" width="22.1640625" bestFit="1" customWidth="1"/>
    <col min="7" max="7" width="20.6640625" customWidth="1"/>
    <col min="8" max="8" width="20.5" bestFit="1" customWidth="1"/>
    <col min="9" max="9" width="14.6640625" bestFit="1" customWidth="1"/>
    <col min="10" max="10" width="19" bestFit="1" customWidth="1"/>
    <col min="11" max="11" width="17.6640625" bestFit="1" customWidth="1"/>
    <col min="12" max="12" width="18.83203125" bestFit="1" customWidth="1"/>
    <col min="13" max="13" width="18.5" bestFit="1" customWidth="1"/>
  </cols>
  <sheetData>
    <row r="1" spans="1:13" ht="29" x14ac:dyDescent="0.35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">
      <c r="A2" t="s">
        <v>63</v>
      </c>
    </row>
    <row r="3" spans="1:13" x14ac:dyDescent="0.2">
      <c r="A3" t="s">
        <v>65</v>
      </c>
    </row>
    <row r="4" spans="1:13" x14ac:dyDescent="0.2">
      <c r="A4" t="s">
        <v>62</v>
      </c>
    </row>
    <row r="5" spans="1:13" ht="16" x14ac:dyDescent="0.2">
      <c r="A5" s="26" t="s">
        <v>37</v>
      </c>
      <c r="B5" s="70" t="s">
        <v>5</v>
      </c>
      <c r="C5" s="26" t="s">
        <v>38</v>
      </c>
      <c r="D5" s="26" t="s">
        <v>48</v>
      </c>
      <c r="E5" s="26" t="s">
        <v>39</v>
      </c>
      <c r="F5" s="26" t="s">
        <v>40</v>
      </c>
      <c r="G5" s="26" t="s">
        <v>41</v>
      </c>
      <c r="H5" s="26" t="s">
        <v>44</v>
      </c>
      <c r="I5" s="26" t="s">
        <v>42</v>
      </c>
      <c r="J5" s="26" t="s">
        <v>43</v>
      </c>
      <c r="K5" s="26" t="s">
        <v>45</v>
      </c>
      <c r="L5" s="26" t="s">
        <v>46</v>
      </c>
      <c r="M5" s="26" t="s">
        <v>47</v>
      </c>
    </row>
  </sheetData>
  <mergeCells count="1">
    <mergeCell ref="A1:M1"/>
  </mergeCell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roduct Number" prompt="Please select Product Number" xr:uid="{87CD4BAF-6E9C-451F-9CB9-29C9632D0A47}">
          <x14:formula1>
            <xm:f>'Gift Order Form'!$A$12:$A$57</xm:f>
          </x14:formula1>
          <xm:sqref>B6:B23</xm:sqref>
        </x14:dataValidation>
        <x14:dataValidation type="list" allowBlank="1" showInputMessage="1" showErrorMessage="1" promptTitle="Product Name" prompt="Please select Product Name" xr:uid="{65C2AF77-9CCA-4DAD-8521-0BEBB1E49A44}">
          <x14:formula1>
            <xm:f>'Gift Order Form'!$B$12:$B$56</xm:f>
          </x14:formula1>
          <xm:sqref>C6:C23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W R C V f u F T v a k A A A A 9 w A A A B I A H A B D b 2 5 m a W c v U G F j a 2 F n Z S 5 4 b W w g o h g A K K A U A A A A A A A A A A A A A A A A A A A A A A A A A A A A h Y 9 N D o I w G E S v Q r q n f y a G k F I W b i U x I R q 3 T a n Y C B + G F s v d X H g k r y B G U X c u 5 8 1 b z N y v N 5 G P b R N d T O 9 s B x l i m K L I g O 4 q C 3 W G B n + I E 5 R L s V H 6 p G o T T T K 4 d H R V h o 7 e n 1 N C Q g g 4 L H D X 1 4 R T y s i + W J f 6 a F q F P r L 9 L 8 c W n F e g D Z J i 9 x o j O W Z 0 i R l L O K a C z F Q U F r 4 G n w Y / 2 x 8 o V k P j h 9 5 I A / G 2 F G S O g r x P y A d Q S w M E F A A C A A g A Q W R C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k Q l U o i k e 4 D g A A A B E A A A A T A B w A R m 9 y b X V s Y X M v U 2 V j d G l v b j E u b S C i G A A o o B Q A A A A A A A A A A A A A A A A A A A A A A A A A A A A r T k 0 u y c z P U w i G 0 I b W A F B L A Q I t A B Q A A g A I A E F k Q l X 7 h U 7 2 p A A A A P c A A A A S A A A A A A A A A A A A A A A A A A A A A A B D b 2 5 m a W c v U G F j a 2 F n Z S 5 4 b W x Q S w E C L Q A U A A I A C A B B Z E J V D 8 r p q 6 Q A A A D p A A A A E w A A A A A A A A A A A A A A A A D w A A A A W 0 N v b n R l b n R f V H l w Z X N d L n h t b F B L A Q I t A B Q A A g A I A E F k Q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G 9 X P f X q U S 7 j D w 5 b V A h l J A A A A A A I A A A A A A B B m A A A A A Q A A I A A A A L P 8 s Q I k 8 N / U c J 8 F I 7 z U W A R + M 5 T g I S m s K C i s v r t q D o L 5 A A A A A A 6 A A A A A A g A A I A A A A G 2 Q A c F K 2 M g K w U s 5 W V c e n 7 1 a u X f 0 4 2 3 g B Q i w F i L 9 x q y 9 U A A A A O B z o A Z / 5 T S 2 0 w D L J L 4 q T D K L F U / B 2 J W 3 2 D M Z y 2 e z w i x p H M X 6 n O T d i 7 G / N X C J H a 3 d G O 2 y / M E D t w N v 8 N T J W o a 2 P n y 0 u G + J v U f + z / i Y x g C P v 9 A i Q A A A A K 2 m o h n H R O Q N T j o E d A K g I t e I 8 d W w x 8 q R t S R F f 8 V 2 n g P p L r s V A A G 4 9 r L G c M K Y z p X d q A O P 2 K s V w M E y K p 9 j 7 i / F f B I = < / D a t a M a s h u p > 
</file>

<file path=customXml/itemProps1.xml><?xml version="1.0" encoding="utf-8"?>
<ds:datastoreItem xmlns:ds="http://schemas.openxmlformats.org/officeDocument/2006/customXml" ds:itemID="{4DFC4A07-EBB2-41DF-99D4-67FE5ABA95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Gift Order Form</vt:lpstr>
      <vt:lpstr>Shipping Address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Rishona Myers</dc:creator>
  <cp:lastModifiedBy>Microsoft Office User</cp:lastModifiedBy>
  <cp:lastPrinted>2025-05-30T23:27:03Z</cp:lastPrinted>
  <dcterms:created xsi:type="dcterms:W3CDTF">2022-10-01T20:49:46Z</dcterms:created>
  <dcterms:modified xsi:type="dcterms:W3CDTF">2025-06-03T12:20:56Z</dcterms:modified>
</cp:coreProperties>
</file>